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6" windowWidth="17232" windowHeight="8832" activeTab="0"/>
  </bookViews>
  <sheets>
    <sheet name="Лист1" sheetId="1" r:id="rId1"/>
  </sheets>
  <definedNames>
    <definedName name="_xlnm.Print_Area" localSheetId="0">'Лист1'!$A$1:$V$63</definedName>
  </definedNames>
  <calcPr fullCalcOnLoad="1"/>
</workbook>
</file>

<file path=xl/sharedStrings.xml><?xml version="1.0" encoding="utf-8"?>
<sst xmlns="http://schemas.openxmlformats.org/spreadsheetml/2006/main" count="225" uniqueCount="103">
  <si>
    <t>№</t>
  </si>
  <si>
    <t>Ф.И.О педагога</t>
  </si>
  <si>
    <t>Образовательная программа</t>
  </si>
  <si>
    <t>Кол-во групп по годам обучения</t>
  </si>
  <si>
    <t>Количество детей по годам обучения</t>
  </si>
  <si>
    <t>Всего детей</t>
  </si>
  <si>
    <t xml:space="preserve">Кол-во часов
в неделю по годам обучения
</t>
  </si>
  <si>
    <t>4 и более</t>
  </si>
  <si>
    <t>В</t>
  </si>
  <si>
    <t>Калинич Л.А.</t>
  </si>
  <si>
    <t>Козырь И.Н.</t>
  </si>
  <si>
    <t>Туристское многоборье</t>
  </si>
  <si>
    <t>Туровец В.А.</t>
  </si>
  <si>
    <t>Асанов А.С.</t>
  </si>
  <si>
    <t>Круглова А.П.</t>
  </si>
  <si>
    <t>Школа безопасности</t>
  </si>
  <si>
    <t>Рюкзачок</t>
  </si>
  <si>
    <t>Киле Ю.А.</t>
  </si>
  <si>
    <t>Ткаченко А.Н.</t>
  </si>
  <si>
    <t xml:space="preserve"> </t>
  </si>
  <si>
    <t>Будник В.М.</t>
  </si>
  <si>
    <t>Общеобразовател. (общеразвив.)</t>
  </si>
  <si>
    <t>физкультурно - спортивное направление</t>
  </si>
  <si>
    <t>туристско - краеведческое направление</t>
  </si>
  <si>
    <t>социально - педагогическое направление</t>
  </si>
  <si>
    <t>естественнонаучное направление</t>
  </si>
  <si>
    <t xml:space="preserve">ИТОГО: </t>
  </si>
  <si>
    <t xml:space="preserve">ВСЕГО: </t>
  </si>
  <si>
    <t>Срок реализации</t>
  </si>
  <si>
    <t>Количество  часов по программе</t>
  </si>
  <si>
    <t>Категория</t>
  </si>
  <si>
    <t>Педагогическая нагрузка</t>
  </si>
  <si>
    <t>Тип программы</t>
  </si>
  <si>
    <t>Овсеенко Е.А.</t>
  </si>
  <si>
    <t>Абсолют</t>
  </si>
  <si>
    <t>Скалолазание</t>
  </si>
  <si>
    <t>Тропа</t>
  </si>
  <si>
    <t>Возраст учащихся</t>
  </si>
  <si>
    <t>8 - 11 лет</t>
  </si>
  <si>
    <t>13 - 17 лет</t>
  </si>
  <si>
    <t>13 - 18 лет</t>
  </si>
  <si>
    <t>11 - 15 лет</t>
  </si>
  <si>
    <t xml:space="preserve">Наследие </t>
  </si>
  <si>
    <t xml:space="preserve">Полезные привычки </t>
  </si>
  <si>
    <t>Кругозор</t>
  </si>
  <si>
    <t>Каскад</t>
  </si>
  <si>
    <t>Туристы- спасатели</t>
  </si>
  <si>
    <t>Алешина О.А.</t>
  </si>
  <si>
    <t>11 - 16 лет</t>
  </si>
  <si>
    <t>Берестовая М.В.</t>
  </si>
  <si>
    <t>Моя малая Родина</t>
  </si>
  <si>
    <t>Туристы- проводники</t>
  </si>
  <si>
    <t>Юные судьи туристских соревнований</t>
  </si>
  <si>
    <t xml:space="preserve">Калейдоскоп </t>
  </si>
  <si>
    <t>Патриоты России</t>
  </si>
  <si>
    <t>14 - 18 лет</t>
  </si>
  <si>
    <t>Зона безопасности</t>
  </si>
  <si>
    <t>Человек и экология</t>
  </si>
  <si>
    <t>7 - 11 лет</t>
  </si>
  <si>
    <t>Безопасный мир</t>
  </si>
  <si>
    <t>Хаснутдинова А.Ю.</t>
  </si>
  <si>
    <t>10 - 13 лет</t>
  </si>
  <si>
    <t>12 - 15 лет</t>
  </si>
  <si>
    <t>Азбука безопасности</t>
  </si>
  <si>
    <t>Юные туристы</t>
  </si>
  <si>
    <t>11 - 14 лет</t>
  </si>
  <si>
    <t>Заикин  В.С.</t>
  </si>
  <si>
    <t>Индивидуальный учебный план с детими инвалидами                                                                                                                                                                                                                                                МБУ ЦДЮТиЭ г. Амурска на 2019 - 2020 гг.</t>
  </si>
  <si>
    <t>7 - 8 лет</t>
  </si>
  <si>
    <t>7  - 11 лет</t>
  </si>
  <si>
    <t>11 - 13 лет</t>
  </si>
  <si>
    <t>7 -9 лет</t>
  </si>
  <si>
    <t>12 - 16 лет</t>
  </si>
  <si>
    <t>Кинезис</t>
  </si>
  <si>
    <t>Паучки</t>
  </si>
  <si>
    <t>Климова Н.В.</t>
  </si>
  <si>
    <t xml:space="preserve">  </t>
  </si>
  <si>
    <t>Компас безопасности</t>
  </si>
  <si>
    <t>11 -13 лет</t>
  </si>
  <si>
    <t>14 - 16 лет</t>
  </si>
  <si>
    <t>Безопасная среда</t>
  </si>
  <si>
    <t>5 - 8 лет</t>
  </si>
  <si>
    <t xml:space="preserve">                                         Учебный план   МБУ ЦДЮТиЭ г. Амурска на 2019 - 2020 гг.</t>
  </si>
  <si>
    <t xml:space="preserve">  Волощук В.А.</t>
  </si>
  <si>
    <t>Волощук В.А.</t>
  </si>
  <si>
    <t>10 - 12 лет</t>
  </si>
  <si>
    <t>13 - 16 лет</t>
  </si>
  <si>
    <t>Патриоты</t>
  </si>
  <si>
    <t>Федорова Н.Н.</t>
  </si>
  <si>
    <t>Шабанова Е.В.</t>
  </si>
  <si>
    <t>Диалог</t>
  </si>
  <si>
    <t>Савина  Т.Н.</t>
  </si>
  <si>
    <t>Докучаева Н.Н.</t>
  </si>
  <si>
    <t>Литературное краеведение</t>
  </si>
  <si>
    <t>Познай себя</t>
  </si>
  <si>
    <t>Спектр</t>
  </si>
  <si>
    <t>крат.</t>
  </si>
  <si>
    <r>
      <t xml:space="preserve">УТВЕРЖДАЮ
Директор  МБУ ЦДЮТиЭ г. Амурска
_____________М.В. Берестовая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10"/>
        <rFont val="Times New Roman"/>
        <family val="1"/>
      </rPr>
      <t xml:space="preserve">      </t>
    </r>
    <r>
      <rPr>
        <sz val="11"/>
        <rFont val="Times New Roman"/>
        <family val="1"/>
      </rPr>
      <t xml:space="preserve">  "31" января 2020 г.</t>
    </r>
  </si>
  <si>
    <t>12 - 14 лет</t>
  </si>
  <si>
    <t>СЗД</t>
  </si>
  <si>
    <t>Туристический тоссер</t>
  </si>
  <si>
    <t>Следопыты</t>
  </si>
  <si>
    <t>Архика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</si>
</sst>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5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12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5"/>
      <color indexed="12"/>
      <name val="Arial Cyr"/>
      <family val="0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Arial Cyr"/>
      <family val="0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rgb="FF0066FF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FF"/>
      <name val="Arial Cyr"/>
      <family val="0"/>
    </font>
    <font>
      <sz val="5"/>
      <color rgb="FF0066FF"/>
      <name val="Arial Cyr"/>
      <family val="0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rgb="FF0066FF"/>
      <name val="Arial Cyr"/>
      <family val="0"/>
    </font>
    <font>
      <sz val="10"/>
      <color rgb="FF0066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32" borderId="10">
      <alignment horizontal="center" vertical="top"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 horizontal="center"/>
    </xf>
    <xf numFmtId="0" fontId="54" fillId="32" borderId="0" xfId="0" applyFont="1" applyFill="1" applyAlignment="1">
      <alignment/>
    </xf>
    <xf numFmtId="0" fontId="55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8" fillId="0" borderId="0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vertical="justify" wrapText="1"/>
    </xf>
    <xf numFmtId="0" fontId="0" fillId="0" borderId="0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17" fontId="1" fillId="0" borderId="12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16" fontId="1" fillId="0" borderId="12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16" fontId="1" fillId="0" borderId="1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/>
    </xf>
    <xf numFmtId="17" fontId="1" fillId="0" borderId="12" xfId="0" applyNumberFormat="1" applyFont="1" applyFill="1" applyBorder="1" applyAlignment="1">
      <alignment horizontal="left" vertical="top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horizontal="center" vertical="top"/>
    </xf>
    <xf numFmtId="0" fontId="51" fillId="0" borderId="12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center" vertical="justify"/>
    </xf>
    <xf numFmtId="170" fontId="1" fillId="0" borderId="11" xfId="43" applyFont="1" applyFill="1" applyBorder="1" applyAlignment="1">
      <alignment horizontal="center" vertical="top" wrapText="1"/>
    </xf>
    <xf numFmtId="0" fontId="1" fillId="0" borderId="11" xfId="43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justify"/>
    </xf>
    <xf numFmtId="0" fontId="51" fillId="0" borderId="11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justify"/>
    </xf>
    <xf numFmtId="0" fontId="56" fillId="0" borderId="11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left" wrapText="1"/>
    </xf>
    <xf numFmtId="0" fontId="56" fillId="0" borderId="11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left" vertical="top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 quotePrefix="1">
      <alignment horizontal="center" vertical="justify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56" fillId="0" borderId="15" xfId="0" applyFont="1" applyFill="1" applyBorder="1" applyAlignment="1">
      <alignment horizontal="right" wrapText="1"/>
    </xf>
    <xf numFmtId="0" fontId="56" fillId="0" borderId="16" xfId="0" applyFont="1" applyFill="1" applyBorder="1" applyAlignment="1">
      <alignment horizontal="right" wrapText="1"/>
    </xf>
    <xf numFmtId="0" fontId="56" fillId="0" borderId="13" xfId="0" applyFont="1" applyFill="1" applyBorder="1" applyAlignment="1">
      <alignment horizontal="right" wrapText="1"/>
    </xf>
    <xf numFmtId="0" fontId="51" fillId="0" borderId="15" xfId="0" applyFont="1" applyFill="1" applyBorder="1" applyAlignment="1">
      <alignment horizontal="right" vertical="top"/>
    </xf>
    <xf numFmtId="0" fontId="59" fillId="0" borderId="16" xfId="0" applyFont="1" applyFill="1" applyBorder="1" applyAlignment="1">
      <alignment horizontal="right" vertical="top"/>
    </xf>
    <xf numFmtId="0" fontId="59" fillId="0" borderId="13" xfId="0" applyFont="1" applyFill="1" applyBorder="1" applyAlignment="1">
      <alignment horizontal="right" vertical="top"/>
    </xf>
    <xf numFmtId="0" fontId="51" fillId="0" borderId="15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 vertical="top"/>
    </xf>
    <xf numFmtId="0" fontId="51" fillId="0" borderId="16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center" vertical="top"/>
    </xf>
    <xf numFmtId="0" fontId="51" fillId="0" borderId="16" xfId="0" applyFont="1" applyFill="1" applyBorder="1" applyAlignment="1">
      <alignment horizontal="right" vertical="top"/>
    </xf>
    <xf numFmtId="0" fontId="51" fillId="0" borderId="13" xfId="0" applyFont="1" applyFill="1" applyBorder="1" applyAlignment="1">
      <alignment horizontal="right" vertical="top"/>
    </xf>
    <xf numFmtId="0" fontId="60" fillId="0" borderId="16" xfId="0" applyFont="1" applyFill="1" applyBorder="1" applyAlignment="1">
      <alignment horizontal="center" vertical="top"/>
    </xf>
    <xf numFmtId="0" fontId="60" fillId="0" borderId="1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7" fillId="32" borderId="0" xfId="0" applyFont="1" applyFill="1" applyBorder="1" applyAlignment="1">
      <alignment vertical="justify" wrapText="1"/>
    </xf>
    <xf numFmtId="0" fontId="0" fillId="32" borderId="0" xfId="0" applyFill="1" applyAlignment="1">
      <alignment/>
    </xf>
    <xf numFmtId="0" fontId="8" fillId="0" borderId="0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justify" wrapText="1"/>
    </xf>
    <xf numFmtId="0" fontId="0" fillId="0" borderId="0" xfId="0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view="pageBreakPreview" zoomScale="89" zoomScaleSheetLayoutView="89" workbookViewId="0" topLeftCell="A34">
      <selection activeCell="N45" sqref="N44:N45"/>
    </sheetView>
  </sheetViews>
  <sheetFormatPr defaultColWidth="9.00390625" defaultRowHeight="12.75"/>
  <cols>
    <col min="1" max="1" width="3.50390625" style="0" customWidth="1"/>
    <col min="2" max="2" width="14.50390625" style="0" customWidth="1"/>
    <col min="3" max="3" width="4.50390625" style="0" customWidth="1"/>
    <col min="4" max="4" width="5.00390625" style="0" customWidth="1"/>
    <col min="5" max="5" width="16.875" style="0" customWidth="1"/>
    <col min="6" max="6" width="10.125" style="0" customWidth="1"/>
    <col min="7" max="7" width="17.875" style="0" customWidth="1"/>
    <col min="8" max="8" width="7.50390625" style="0" customWidth="1"/>
    <col min="9" max="9" width="5.50390625" style="0" customWidth="1"/>
    <col min="10" max="10" width="4.00390625" style="0" customWidth="1"/>
    <col min="11" max="11" width="4.50390625" style="0" customWidth="1"/>
    <col min="12" max="12" width="3.875" style="0" customWidth="1"/>
    <col min="13" max="13" width="6.125" style="0" customWidth="1"/>
    <col min="14" max="14" width="4.375" style="0" customWidth="1"/>
    <col min="15" max="15" width="4.00390625" style="0" customWidth="1"/>
    <col min="16" max="16" width="3.625" style="0" customWidth="1"/>
    <col min="17" max="17" width="5.875" style="0" customWidth="1"/>
    <col min="18" max="18" width="4.375" style="0" customWidth="1"/>
    <col min="19" max="19" width="4.50390625" style="0" customWidth="1"/>
    <col min="20" max="20" width="4.125" style="0" customWidth="1"/>
    <col min="21" max="21" width="6.00390625" style="0" customWidth="1"/>
    <col min="22" max="22" width="9.50390625" style="0" customWidth="1"/>
    <col min="23" max="23" width="9.125" style="0" hidden="1" customWidth="1"/>
  </cols>
  <sheetData>
    <row r="1" spans="1:22" ht="7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"/>
      <c r="O1" s="77" t="s">
        <v>97</v>
      </c>
      <c r="P1" s="78"/>
      <c r="Q1" s="78"/>
      <c r="R1" s="78"/>
      <c r="S1" s="78"/>
      <c r="T1" s="78"/>
      <c r="U1" s="78"/>
      <c r="V1" s="78"/>
    </row>
    <row r="2" spans="1:22" s="4" customFormat="1" ht="0.75" customHeight="1" hidden="1">
      <c r="A2" s="79" t="s">
        <v>19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s="4" customFormat="1" ht="30.75" customHeight="1">
      <c r="A3" s="10"/>
      <c r="B3" s="82" t="s">
        <v>82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11"/>
    </row>
    <row r="4" spans="1:22" s="4" customFormat="1" ht="15.75" customHeight="1">
      <c r="A4" s="10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1"/>
    </row>
    <row r="5" spans="1:22" s="1" customFormat="1" ht="50.25" customHeight="1">
      <c r="A5" s="84" t="s">
        <v>0</v>
      </c>
      <c r="B5" s="73" t="s">
        <v>1</v>
      </c>
      <c r="C5" s="75" t="s">
        <v>30</v>
      </c>
      <c r="D5" s="75" t="s">
        <v>31</v>
      </c>
      <c r="E5" s="73" t="s">
        <v>2</v>
      </c>
      <c r="F5" s="73" t="s">
        <v>37</v>
      </c>
      <c r="G5" s="73" t="s">
        <v>32</v>
      </c>
      <c r="H5" s="75" t="s">
        <v>29</v>
      </c>
      <c r="I5" s="75" t="s">
        <v>28</v>
      </c>
      <c r="J5" s="73" t="s">
        <v>6</v>
      </c>
      <c r="K5" s="73"/>
      <c r="L5" s="73"/>
      <c r="M5" s="73"/>
      <c r="N5" s="73" t="s">
        <v>3</v>
      </c>
      <c r="O5" s="73"/>
      <c r="P5" s="73"/>
      <c r="Q5" s="73"/>
      <c r="R5" s="73" t="s">
        <v>4</v>
      </c>
      <c r="S5" s="73"/>
      <c r="T5" s="73"/>
      <c r="U5" s="73"/>
      <c r="V5" s="73" t="s">
        <v>5</v>
      </c>
    </row>
    <row r="6" spans="1:22" ht="42.75" customHeight="1">
      <c r="A6" s="74"/>
      <c r="B6" s="74"/>
      <c r="C6" s="76"/>
      <c r="D6" s="76"/>
      <c r="E6" s="74"/>
      <c r="F6" s="73"/>
      <c r="G6" s="81"/>
      <c r="H6" s="75"/>
      <c r="I6" s="76"/>
      <c r="J6" s="14">
        <v>1</v>
      </c>
      <c r="K6" s="14">
        <v>2</v>
      </c>
      <c r="L6" s="14">
        <v>3</v>
      </c>
      <c r="M6" s="15" t="s">
        <v>7</v>
      </c>
      <c r="N6" s="14">
        <v>1</v>
      </c>
      <c r="O6" s="14">
        <v>2</v>
      </c>
      <c r="P6" s="14">
        <v>3</v>
      </c>
      <c r="Q6" s="15" t="s">
        <v>7</v>
      </c>
      <c r="R6" s="14">
        <v>1</v>
      </c>
      <c r="S6" s="14">
        <v>2</v>
      </c>
      <c r="T6" s="14">
        <v>3</v>
      </c>
      <c r="U6" s="15" t="s">
        <v>7</v>
      </c>
      <c r="V6" s="84"/>
    </row>
    <row r="7" spans="1:22" s="3" customFormat="1" ht="11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/>
      <c r="G7" s="16">
        <v>6</v>
      </c>
      <c r="H7" s="16"/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</row>
    <row r="8" spans="1:22" s="3" customFormat="1" ht="12.75">
      <c r="A8" s="63" t="s">
        <v>22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5"/>
    </row>
    <row r="9" spans="1:22" s="6" customFormat="1" ht="30" customHeight="1">
      <c r="A9" s="32">
        <v>1</v>
      </c>
      <c r="B9" s="18" t="s">
        <v>10</v>
      </c>
      <c r="C9" s="19" t="s">
        <v>8</v>
      </c>
      <c r="D9" s="19">
        <v>18</v>
      </c>
      <c r="E9" s="20" t="s">
        <v>34</v>
      </c>
      <c r="F9" s="21" t="s">
        <v>40</v>
      </c>
      <c r="G9" s="22" t="s">
        <v>21</v>
      </c>
      <c r="H9" s="22">
        <v>864</v>
      </c>
      <c r="I9" s="19">
        <v>4</v>
      </c>
      <c r="J9" s="19">
        <v>6</v>
      </c>
      <c r="K9" s="19">
        <v>6</v>
      </c>
      <c r="L9" s="19">
        <v>6</v>
      </c>
      <c r="M9" s="19"/>
      <c r="N9" s="19">
        <v>1</v>
      </c>
      <c r="O9" s="19">
        <v>1</v>
      </c>
      <c r="P9" s="19">
        <v>1</v>
      </c>
      <c r="Q9" s="19"/>
      <c r="R9" s="19">
        <v>15</v>
      </c>
      <c r="S9" s="19">
        <v>15</v>
      </c>
      <c r="T9" s="19">
        <v>12</v>
      </c>
      <c r="U9" s="19"/>
      <c r="V9" s="33">
        <f>SUM(R9:U9)</f>
        <v>42</v>
      </c>
    </row>
    <row r="10" spans="1:22" s="6" customFormat="1" ht="30" customHeight="1">
      <c r="A10" s="32">
        <f>A9+1</f>
        <v>2</v>
      </c>
      <c r="B10" s="18" t="s">
        <v>14</v>
      </c>
      <c r="C10" s="19" t="s">
        <v>8</v>
      </c>
      <c r="D10" s="19">
        <v>6</v>
      </c>
      <c r="E10" s="20" t="s">
        <v>74</v>
      </c>
      <c r="F10" s="23" t="s">
        <v>81</v>
      </c>
      <c r="G10" s="22" t="s">
        <v>21</v>
      </c>
      <c r="H10" s="22">
        <v>108</v>
      </c>
      <c r="I10" s="19">
        <v>1</v>
      </c>
      <c r="J10" s="19">
        <v>3</v>
      </c>
      <c r="K10" s="19"/>
      <c r="L10" s="19"/>
      <c r="M10" s="19"/>
      <c r="N10" s="19">
        <v>2</v>
      </c>
      <c r="O10" s="19"/>
      <c r="P10" s="19"/>
      <c r="Q10" s="19"/>
      <c r="R10" s="19">
        <v>30</v>
      </c>
      <c r="S10" s="19"/>
      <c r="T10" s="19"/>
      <c r="U10" s="19"/>
      <c r="V10" s="33">
        <f>SUM(R10:U10)</f>
        <v>30</v>
      </c>
    </row>
    <row r="11" spans="1:22" s="6" customFormat="1" ht="30" customHeight="1">
      <c r="A11" s="32">
        <f>A10+1</f>
        <v>3</v>
      </c>
      <c r="B11" s="18" t="s">
        <v>14</v>
      </c>
      <c r="C11" s="19" t="s">
        <v>8</v>
      </c>
      <c r="D11" s="19">
        <v>6</v>
      </c>
      <c r="E11" s="20" t="s">
        <v>53</v>
      </c>
      <c r="F11" s="21" t="s">
        <v>69</v>
      </c>
      <c r="G11" s="22" t="s">
        <v>21</v>
      </c>
      <c r="H11" s="22">
        <v>216</v>
      </c>
      <c r="I11" s="19">
        <v>1</v>
      </c>
      <c r="J11" s="19">
        <v>6</v>
      </c>
      <c r="K11" s="19"/>
      <c r="L11" s="19"/>
      <c r="M11" s="19"/>
      <c r="N11" s="19">
        <v>1</v>
      </c>
      <c r="O11" s="19"/>
      <c r="P11" s="19"/>
      <c r="Q11" s="19"/>
      <c r="R11" s="19">
        <v>15</v>
      </c>
      <c r="S11" s="19"/>
      <c r="T11" s="19"/>
      <c r="U11" s="19"/>
      <c r="V11" s="33">
        <f>SUM(R11:U11)</f>
        <v>15</v>
      </c>
    </row>
    <row r="12" spans="1:22" s="6" customFormat="1" ht="30" customHeight="1">
      <c r="A12" s="32">
        <f>A11+1</f>
        <v>4</v>
      </c>
      <c r="B12" s="24" t="s">
        <v>12</v>
      </c>
      <c r="C12" s="19" t="s">
        <v>8</v>
      </c>
      <c r="D12" s="25">
        <v>6</v>
      </c>
      <c r="E12" s="20" t="s">
        <v>35</v>
      </c>
      <c r="F12" s="26" t="s">
        <v>61</v>
      </c>
      <c r="G12" s="22" t="s">
        <v>21</v>
      </c>
      <c r="H12" s="22">
        <v>648</v>
      </c>
      <c r="I12" s="25">
        <v>3</v>
      </c>
      <c r="J12" s="25">
        <v>6</v>
      </c>
      <c r="K12" s="25"/>
      <c r="L12" s="25"/>
      <c r="M12" s="25"/>
      <c r="N12" s="25">
        <v>1</v>
      </c>
      <c r="O12" s="25"/>
      <c r="P12" s="25"/>
      <c r="Q12" s="25"/>
      <c r="R12" s="25">
        <v>15</v>
      </c>
      <c r="S12" s="25"/>
      <c r="T12" s="25"/>
      <c r="U12" s="25"/>
      <c r="V12" s="34">
        <f>SUM(R12:U12)</f>
        <v>15</v>
      </c>
    </row>
    <row r="13" spans="1:22" s="6" customFormat="1" ht="30" customHeight="1">
      <c r="A13" s="32">
        <f>A12+1</f>
        <v>5</v>
      </c>
      <c r="B13" s="24" t="s">
        <v>12</v>
      </c>
      <c r="C13" s="19" t="s">
        <v>8</v>
      </c>
      <c r="D13" s="25">
        <v>6</v>
      </c>
      <c r="E13" s="20" t="s">
        <v>11</v>
      </c>
      <c r="F13" s="27" t="s">
        <v>48</v>
      </c>
      <c r="G13" s="22" t="s">
        <v>21</v>
      </c>
      <c r="H13" s="22">
        <v>864</v>
      </c>
      <c r="I13" s="25">
        <v>4</v>
      </c>
      <c r="J13" s="25">
        <v>6</v>
      </c>
      <c r="K13" s="25"/>
      <c r="L13" s="25"/>
      <c r="M13" s="25"/>
      <c r="N13" s="25">
        <v>1</v>
      </c>
      <c r="O13" s="25"/>
      <c r="P13" s="25"/>
      <c r="Q13" s="25"/>
      <c r="R13" s="25">
        <v>15</v>
      </c>
      <c r="S13" s="25"/>
      <c r="T13" s="25"/>
      <c r="U13" s="25"/>
      <c r="V13" s="34">
        <f>SUM(R13:U13)</f>
        <v>15</v>
      </c>
    </row>
    <row r="14" spans="1:22" s="8" customFormat="1" ht="17.25" customHeight="1">
      <c r="A14" s="60" t="s">
        <v>26</v>
      </c>
      <c r="B14" s="61"/>
      <c r="C14" s="62"/>
      <c r="D14" s="35">
        <f>SUM(D9:D13)</f>
        <v>42</v>
      </c>
      <c r="E14" s="36"/>
      <c r="F14" s="36"/>
      <c r="G14" s="37"/>
      <c r="H14" s="37"/>
      <c r="I14" s="35"/>
      <c r="J14" s="35">
        <f aca="true" t="shared" si="0" ref="J14:V14">SUM(J9:J13)</f>
        <v>27</v>
      </c>
      <c r="K14" s="35">
        <f t="shared" si="0"/>
        <v>6</v>
      </c>
      <c r="L14" s="35">
        <f t="shared" si="0"/>
        <v>6</v>
      </c>
      <c r="M14" s="35">
        <f t="shared" si="0"/>
        <v>0</v>
      </c>
      <c r="N14" s="35">
        <f t="shared" si="0"/>
        <v>6</v>
      </c>
      <c r="O14" s="35">
        <f t="shared" si="0"/>
        <v>1</v>
      </c>
      <c r="P14" s="35">
        <f t="shared" si="0"/>
        <v>1</v>
      </c>
      <c r="Q14" s="35">
        <f t="shared" si="0"/>
        <v>0</v>
      </c>
      <c r="R14" s="35">
        <f t="shared" si="0"/>
        <v>90</v>
      </c>
      <c r="S14" s="35">
        <f t="shared" si="0"/>
        <v>15</v>
      </c>
      <c r="T14" s="35">
        <f t="shared" si="0"/>
        <v>12</v>
      </c>
      <c r="U14" s="35">
        <f t="shared" si="0"/>
        <v>0</v>
      </c>
      <c r="V14" s="38">
        <f t="shared" si="0"/>
        <v>117</v>
      </c>
    </row>
    <row r="15" spans="1:22" s="6" customFormat="1" ht="16.5" customHeight="1">
      <c r="A15" s="66" t="s">
        <v>23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</row>
    <row r="16" spans="1:22" s="6" customFormat="1" ht="37.5" customHeight="1">
      <c r="A16" s="28">
        <v>1</v>
      </c>
      <c r="B16" s="28" t="s">
        <v>13</v>
      </c>
      <c r="C16" s="19" t="s">
        <v>8</v>
      </c>
      <c r="D16" s="27">
        <v>9</v>
      </c>
      <c r="E16" s="21" t="s">
        <v>52</v>
      </c>
      <c r="F16" s="29" t="s">
        <v>39</v>
      </c>
      <c r="G16" s="22" t="s">
        <v>21</v>
      </c>
      <c r="H16" s="22">
        <v>972</v>
      </c>
      <c r="I16" s="27">
        <v>3</v>
      </c>
      <c r="J16" s="27"/>
      <c r="K16" s="27"/>
      <c r="L16" s="27">
        <v>9</v>
      </c>
      <c r="M16" s="27"/>
      <c r="N16" s="27"/>
      <c r="O16" s="27"/>
      <c r="P16" s="27">
        <v>1</v>
      </c>
      <c r="Q16" s="27"/>
      <c r="R16" s="27"/>
      <c r="S16" s="27"/>
      <c r="T16" s="27">
        <v>18</v>
      </c>
      <c r="U16" s="27"/>
      <c r="V16" s="27">
        <f aca="true" t="shared" si="1" ref="V16:V26">SUM(R16:U16)</f>
        <v>18</v>
      </c>
    </row>
    <row r="17" spans="1:22" s="6" customFormat="1" ht="27.75" customHeight="1">
      <c r="A17" s="28">
        <f>A16+1</f>
        <v>2</v>
      </c>
      <c r="B17" s="28" t="s">
        <v>13</v>
      </c>
      <c r="C17" s="19" t="s">
        <v>8</v>
      </c>
      <c r="D17" s="27">
        <v>9</v>
      </c>
      <c r="E17" s="21" t="s">
        <v>51</v>
      </c>
      <c r="F17" s="29" t="s">
        <v>41</v>
      </c>
      <c r="G17" s="22" t="s">
        <v>21</v>
      </c>
      <c r="H17" s="22">
        <v>1296</v>
      </c>
      <c r="I17" s="27">
        <v>4</v>
      </c>
      <c r="J17" s="27"/>
      <c r="K17" s="27">
        <v>9</v>
      </c>
      <c r="L17" s="27"/>
      <c r="M17" s="27"/>
      <c r="N17" s="27"/>
      <c r="O17" s="27">
        <v>1</v>
      </c>
      <c r="P17" s="27"/>
      <c r="Q17" s="27"/>
      <c r="R17" s="27"/>
      <c r="S17" s="27">
        <v>18</v>
      </c>
      <c r="T17" s="27"/>
      <c r="U17" s="27"/>
      <c r="V17" s="27">
        <f t="shared" si="1"/>
        <v>18</v>
      </c>
    </row>
    <row r="18" spans="1:22" s="6" customFormat="1" ht="27" customHeight="1">
      <c r="A18" s="28">
        <f aca="true" t="shared" si="2" ref="A18:A35">A17+1</f>
        <v>3</v>
      </c>
      <c r="B18" s="30" t="s">
        <v>13</v>
      </c>
      <c r="C18" s="19" t="s">
        <v>8</v>
      </c>
      <c r="D18" s="31">
        <v>6</v>
      </c>
      <c r="E18" s="21" t="s">
        <v>46</v>
      </c>
      <c r="F18" s="21" t="s">
        <v>48</v>
      </c>
      <c r="G18" s="22" t="s">
        <v>21</v>
      </c>
      <c r="H18" s="22">
        <v>864</v>
      </c>
      <c r="I18" s="31">
        <v>4</v>
      </c>
      <c r="J18" s="31"/>
      <c r="K18" s="31"/>
      <c r="L18" s="31"/>
      <c r="M18" s="31">
        <v>6</v>
      </c>
      <c r="N18" s="31"/>
      <c r="O18" s="31"/>
      <c r="P18" s="31"/>
      <c r="Q18" s="31">
        <v>1</v>
      </c>
      <c r="R18" s="31"/>
      <c r="S18" s="31"/>
      <c r="T18" s="31"/>
      <c r="U18" s="31">
        <v>15</v>
      </c>
      <c r="V18" s="39">
        <f t="shared" si="1"/>
        <v>15</v>
      </c>
    </row>
    <row r="19" spans="1:23" s="6" customFormat="1" ht="24.75" customHeight="1">
      <c r="A19" s="28">
        <f t="shared" si="2"/>
        <v>4</v>
      </c>
      <c r="B19" s="18" t="s">
        <v>49</v>
      </c>
      <c r="C19" s="19" t="s">
        <v>99</v>
      </c>
      <c r="D19" s="19">
        <v>8</v>
      </c>
      <c r="E19" s="20" t="s">
        <v>50</v>
      </c>
      <c r="F19" s="17" t="s">
        <v>65</v>
      </c>
      <c r="G19" s="22" t="s">
        <v>21</v>
      </c>
      <c r="H19" s="22">
        <v>288</v>
      </c>
      <c r="I19" s="19">
        <v>2</v>
      </c>
      <c r="J19" s="19">
        <v>4</v>
      </c>
      <c r="K19" s="19"/>
      <c r="L19" s="19"/>
      <c r="M19" s="19"/>
      <c r="N19" s="19">
        <v>2</v>
      </c>
      <c r="O19" s="19"/>
      <c r="P19" s="19"/>
      <c r="Q19" s="40"/>
      <c r="R19" s="41">
        <v>32</v>
      </c>
      <c r="S19" s="19"/>
      <c r="T19" s="19"/>
      <c r="U19" s="19"/>
      <c r="V19" s="42">
        <f t="shared" si="1"/>
        <v>32</v>
      </c>
      <c r="W19" s="6">
        <f>SUM(R19:V19)</f>
        <v>64</v>
      </c>
    </row>
    <row r="20" spans="1:23" s="6" customFormat="1" ht="25.5" customHeight="1">
      <c r="A20" s="28">
        <f t="shared" si="2"/>
        <v>5</v>
      </c>
      <c r="B20" s="24" t="s">
        <v>20</v>
      </c>
      <c r="C20" s="19" t="s">
        <v>8</v>
      </c>
      <c r="D20" s="25">
        <v>6</v>
      </c>
      <c r="E20" s="20" t="s">
        <v>42</v>
      </c>
      <c r="F20" s="29" t="s">
        <v>38</v>
      </c>
      <c r="G20" s="22" t="s">
        <v>21</v>
      </c>
      <c r="H20" s="22">
        <v>432</v>
      </c>
      <c r="I20" s="25">
        <v>2</v>
      </c>
      <c r="J20" s="25">
        <v>6</v>
      </c>
      <c r="K20" s="25"/>
      <c r="L20" s="25"/>
      <c r="M20" s="25"/>
      <c r="N20" s="25">
        <v>1</v>
      </c>
      <c r="O20" s="25"/>
      <c r="P20" s="25"/>
      <c r="Q20" s="25"/>
      <c r="R20" s="25">
        <v>15</v>
      </c>
      <c r="S20" s="25"/>
      <c r="T20" s="25"/>
      <c r="U20" s="25"/>
      <c r="V20" s="25">
        <f t="shared" si="1"/>
        <v>15</v>
      </c>
      <c r="W20" s="6">
        <f>SUM(R20:V20)</f>
        <v>30</v>
      </c>
    </row>
    <row r="21" spans="1:22" s="6" customFormat="1" ht="25.5" customHeight="1">
      <c r="A21" s="28">
        <f t="shared" si="2"/>
        <v>6</v>
      </c>
      <c r="B21" s="24" t="s">
        <v>84</v>
      </c>
      <c r="C21" s="19"/>
      <c r="D21" s="25">
        <v>12</v>
      </c>
      <c r="E21" s="20" t="s">
        <v>87</v>
      </c>
      <c r="F21" s="29" t="s">
        <v>85</v>
      </c>
      <c r="G21" s="22" t="s">
        <v>21</v>
      </c>
      <c r="H21" s="22">
        <v>174</v>
      </c>
      <c r="I21" s="25">
        <v>1</v>
      </c>
      <c r="J21" s="25">
        <v>6</v>
      </c>
      <c r="K21" s="25"/>
      <c r="L21" s="25"/>
      <c r="M21" s="25"/>
      <c r="N21" s="25">
        <v>2</v>
      </c>
      <c r="O21" s="25"/>
      <c r="P21" s="25"/>
      <c r="Q21" s="25"/>
      <c r="R21" s="25">
        <v>36</v>
      </c>
      <c r="S21" s="25"/>
      <c r="T21" s="25"/>
      <c r="U21" s="25"/>
      <c r="V21" s="25">
        <f>SUM(R21:U21)</f>
        <v>36</v>
      </c>
    </row>
    <row r="22" spans="1:22" s="6" customFormat="1" ht="25.5" customHeight="1">
      <c r="A22" s="28">
        <f t="shared" si="2"/>
        <v>7</v>
      </c>
      <c r="B22" s="24" t="s">
        <v>83</v>
      </c>
      <c r="C22" s="19"/>
      <c r="D22" s="25">
        <v>12</v>
      </c>
      <c r="E22" s="20" t="s">
        <v>87</v>
      </c>
      <c r="F22" s="29" t="s">
        <v>86</v>
      </c>
      <c r="G22" s="22" t="s">
        <v>21</v>
      </c>
      <c r="H22" s="22">
        <v>174</v>
      </c>
      <c r="I22" s="25">
        <v>1</v>
      </c>
      <c r="J22" s="25">
        <v>6</v>
      </c>
      <c r="K22" s="25"/>
      <c r="L22" s="25"/>
      <c r="M22" s="25"/>
      <c r="N22" s="25">
        <v>2</v>
      </c>
      <c r="O22" s="25"/>
      <c r="P22" s="25"/>
      <c r="Q22" s="25"/>
      <c r="R22" s="25">
        <v>30</v>
      </c>
      <c r="S22" s="25"/>
      <c r="T22" s="25"/>
      <c r="U22" s="25"/>
      <c r="V22" s="25">
        <f>SUM(R22:U22)</f>
        <v>30</v>
      </c>
    </row>
    <row r="23" spans="1:22" s="6" customFormat="1" ht="25.5" customHeight="1">
      <c r="A23" s="28">
        <f t="shared" si="2"/>
        <v>8</v>
      </c>
      <c r="B23" s="24" t="s">
        <v>66</v>
      </c>
      <c r="C23" s="19"/>
      <c r="D23" s="25">
        <v>6</v>
      </c>
      <c r="E23" s="20" t="s">
        <v>100</v>
      </c>
      <c r="F23" s="29" t="s">
        <v>79</v>
      </c>
      <c r="G23" s="22" t="s">
        <v>21</v>
      </c>
      <c r="H23" s="22">
        <v>216</v>
      </c>
      <c r="I23" s="25">
        <v>1</v>
      </c>
      <c r="J23" s="25">
        <v>6</v>
      </c>
      <c r="K23" s="25"/>
      <c r="L23" s="25"/>
      <c r="M23" s="25"/>
      <c r="N23" s="25">
        <v>1</v>
      </c>
      <c r="O23" s="25"/>
      <c r="P23" s="25"/>
      <c r="Q23" s="25"/>
      <c r="R23" s="25">
        <v>18</v>
      </c>
      <c r="S23" s="25"/>
      <c r="T23" s="25"/>
      <c r="U23" s="25"/>
      <c r="V23" s="25">
        <f>SUM(R23:U23)</f>
        <v>18</v>
      </c>
    </row>
    <row r="24" spans="1:22" s="6" customFormat="1" ht="25.5" customHeight="1">
      <c r="A24" s="28">
        <f t="shared" si="2"/>
        <v>9</v>
      </c>
      <c r="B24" s="18" t="s">
        <v>66</v>
      </c>
      <c r="C24" s="19"/>
      <c r="D24" s="19">
        <v>18</v>
      </c>
      <c r="E24" s="20" t="s">
        <v>100</v>
      </c>
      <c r="F24" s="17" t="s">
        <v>61</v>
      </c>
      <c r="G24" s="22" t="s">
        <v>21</v>
      </c>
      <c r="H24" s="22">
        <v>216</v>
      </c>
      <c r="I24" s="19">
        <v>1</v>
      </c>
      <c r="J24" s="19">
        <v>6</v>
      </c>
      <c r="K24" s="19"/>
      <c r="L24" s="19"/>
      <c r="M24" s="19"/>
      <c r="N24" s="19">
        <v>3</v>
      </c>
      <c r="O24" s="19"/>
      <c r="P24" s="19"/>
      <c r="Q24" s="19"/>
      <c r="R24" s="19">
        <v>54</v>
      </c>
      <c r="S24" s="19"/>
      <c r="T24" s="25"/>
      <c r="U24" s="25"/>
      <c r="V24" s="25">
        <f>SUM(R24:U24)</f>
        <v>54</v>
      </c>
    </row>
    <row r="25" spans="1:22" s="6" customFormat="1" ht="26.25" customHeight="1">
      <c r="A25" s="28">
        <f t="shared" si="2"/>
        <v>10</v>
      </c>
      <c r="B25" s="18" t="s">
        <v>17</v>
      </c>
      <c r="C25" s="19">
        <v>1</v>
      </c>
      <c r="D25" s="19">
        <v>12</v>
      </c>
      <c r="E25" s="20" t="s">
        <v>77</v>
      </c>
      <c r="F25" s="17" t="s">
        <v>78</v>
      </c>
      <c r="G25" s="22" t="s">
        <v>21</v>
      </c>
      <c r="H25" s="22">
        <v>648</v>
      </c>
      <c r="I25" s="19">
        <v>3</v>
      </c>
      <c r="J25" s="19">
        <v>6</v>
      </c>
      <c r="K25" s="19"/>
      <c r="L25" s="19"/>
      <c r="M25" s="19"/>
      <c r="N25" s="19">
        <v>2</v>
      </c>
      <c r="O25" s="19"/>
      <c r="P25" s="19"/>
      <c r="Q25" s="40"/>
      <c r="R25" s="41">
        <v>37</v>
      </c>
      <c r="S25" s="19"/>
      <c r="T25" s="19"/>
      <c r="U25" s="19"/>
      <c r="V25" s="42">
        <f t="shared" si="1"/>
        <v>37</v>
      </c>
    </row>
    <row r="26" spans="1:22" s="6" customFormat="1" ht="26.25" customHeight="1">
      <c r="A26" s="28">
        <f t="shared" si="2"/>
        <v>11</v>
      </c>
      <c r="B26" s="18" t="s">
        <v>17</v>
      </c>
      <c r="C26" s="19">
        <v>1</v>
      </c>
      <c r="D26" s="19">
        <v>6</v>
      </c>
      <c r="E26" s="20" t="s">
        <v>59</v>
      </c>
      <c r="F26" s="17" t="s">
        <v>70</v>
      </c>
      <c r="G26" s="22" t="s">
        <v>21</v>
      </c>
      <c r="H26" s="22">
        <v>648</v>
      </c>
      <c r="I26" s="19">
        <v>3</v>
      </c>
      <c r="J26" s="19"/>
      <c r="K26" s="19">
        <v>6</v>
      </c>
      <c r="L26" s="19"/>
      <c r="M26" s="19"/>
      <c r="N26" s="19"/>
      <c r="O26" s="19">
        <v>1</v>
      </c>
      <c r="P26" s="19"/>
      <c r="Q26" s="40"/>
      <c r="R26" s="41"/>
      <c r="S26" s="19">
        <v>18</v>
      </c>
      <c r="T26" s="19"/>
      <c r="U26" s="19"/>
      <c r="V26" s="42">
        <f t="shared" si="1"/>
        <v>18</v>
      </c>
    </row>
    <row r="27" spans="1:22" s="6" customFormat="1" ht="26.25" customHeight="1">
      <c r="A27" s="28">
        <f t="shared" si="2"/>
        <v>12</v>
      </c>
      <c r="B27" s="18" t="s">
        <v>75</v>
      </c>
      <c r="C27" s="19" t="s">
        <v>8</v>
      </c>
      <c r="D27" s="19">
        <v>6</v>
      </c>
      <c r="E27" s="20" t="s">
        <v>101</v>
      </c>
      <c r="F27" s="17" t="s">
        <v>38</v>
      </c>
      <c r="G27" s="22" t="s">
        <v>21</v>
      </c>
      <c r="H27" s="22">
        <v>648</v>
      </c>
      <c r="I27" s="19">
        <v>3</v>
      </c>
      <c r="J27" s="19">
        <v>6</v>
      </c>
      <c r="K27" s="19"/>
      <c r="L27" s="19"/>
      <c r="M27" s="19"/>
      <c r="N27" s="19">
        <v>1</v>
      </c>
      <c r="O27" s="19"/>
      <c r="P27" s="19"/>
      <c r="Q27" s="40"/>
      <c r="R27" s="41">
        <v>15</v>
      </c>
      <c r="S27" s="19"/>
      <c r="T27" s="19"/>
      <c r="U27" s="19"/>
      <c r="V27" s="42">
        <f>SUM(R27:U27)</f>
        <v>15</v>
      </c>
    </row>
    <row r="28" spans="1:23" s="6" customFormat="1" ht="26.25" customHeight="1">
      <c r="A28" s="28">
        <f t="shared" si="2"/>
        <v>13</v>
      </c>
      <c r="B28" s="18" t="s">
        <v>14</v>
      </c>
      <c r="C28" s="19" t="s">
        <v>8</v>
      </c>
      <c r="D28" s="19">
        <f>J28+K28+L28+M28</f>
        <v>6</v>
      </c>
      <c r="E28" s="20" t="s">
        <v>45</v>
      </c>
      <c r="F28" s="21" t="s">
        <v>41</v>
      </c>
      <c r="G28" s="22" t="s">
        <v>21</v>
      </c>
      <c r="H28" s="22">
        <v>648</v>
      </c>
      <c r="I28" s="19">
        <v>3</v>
      </c>
      <c r="J28" s="19"/>
      <c r="K28" s="19"/>
      <c r="L28" s="19">
        <v>6</v>
      </c>
      <c r="M28" s="19"/>
      <c r="N28" s="19"/>
      <c r="O28" s="19"/>
      <c r="P28" s="19">
        <v>1</v>
      </c>
      <c r="Q28" s="19"/>
      <c r="R28" s="19"/>
      <c r="S28" s="19"/>
      <c r="T28" s="19">
        <v>15</v>
      </c>
      <c r="U28" s="19"/>
      <c r="V28" s="42">
        <f>R28+S28+T28+U28</f>
        <v>15</v>
      </c>
      <c r="W28" s="6">
        <f>SUM(R28:V28)</f>
        <v>30</v>
      </c>
    </row>
    <row r="29" spans="1:22" s="6" customFormat="1" ht="27.75" customHeight="1">
      <c r="A29" s="28">
        <f t="shared" si="2"/>
        <v>14</v>
      </c>
      <c r="B29" s="18" t="s">
        <v>14</v>
      </c>
      <c r="C29" s="19" t="s">
        <v>8</v>
      </c>
      <c r="D29" s="19">
        <v>6</v>
      </c>
      <c r="E29" s="20" t="s">
        <v>16</v>
      </c>
      <c r="F29" s="21" t="s">
        <v>58</v>
      </c>
      <c r="G29" s="22" t="s">
        <v>21</v>
      </c>
      <c r="H29" s="22">
        <v>864</v>
      </c>
      <c r="I29" s="19">
        <v>4</v>
      </c>
      <c r="J29" s="19"/>
      <c r="K29" s="19">
        <v>6</v>
      </c>
      <c r="L29" s="19"/>
      <c r="M29" s="19"/>
      <c r="N29" s="19"/>
      <c r="O29" s="19">
        <v>1</v>
      </c>
      <c r="P29" s="19"/>
      <c r="Q29" s="19"/>
      <c r="R29" s="19"/>
      <c r="S29" s="19">
        <v>18</v>
      </c>
      <c r="T29" s="19"/>
      <c r="U29" s="19"/>
      <c r="V29" s="33">
        <f>SUM(R29:U29)</f>
        <v>18</v>
      </c>
    </row>
    <row r="30" spans="1:22" s="6" customFormat="1" ht="27.75" customHeight="1">
      <c r="A30" s="28">
        <f t="shared" si="2"/>
        <v>15</v>
      </c>
      <c r="B30" s="18" t="s">
        <v>14</v>
      </c>
      <c r="C30" s="19" t="s">
        <v>8</v>
      </c>
      <c r="D30" s="19">
        <v>6</v>
      </c>
      <c r="E30" s="20" t="s">
        <v>102</v>
      </c>
      <c r="F30" s="21" t="s">
        <v>71</v>
      </c>
      <c r="G30" s="22" t="s">
        <v>21</v>
      </c>
      <c r="H30" s="22">
        <v>216</v>
      </c>
      <c r="I30" s="19">
        <v>1</v>
      </c>
      <c r="J30" s="19">
        <v>6</v>
      </c>
      <c r="K30" s="19"/>
      <c r="L30" s="19"/>
      <c r="M30" s="19"/>
      <c r="N30" s="19">
        <v>1</v>
      </c>
      <c r="O30" s="19"/>
      <c r="P30" s="19"/>
      <c r="Q30" s="19"/>
      <c r="R30" s="19">
        <v>17</v>
      </c>
      <c r="S30" s="19"/>
      <c r="T30" s="19"/>
      <c r="U30" s="19"/>
      <c r="V30" s="33">
        <f>SUM(R30:U30)</f>
        <v>17</v>
      </c>
    </row>
    <row r="31" spans="1:22" s="6" customFormat="1" ht="27.75" customHeight="1">
      <c r="A31" s="28">
        <f t="shared" si="2"/>
        <v>16</v>
      </c>
      <c r="B31" s="18" t="s">
        <v>33</v>
      </c>
      <c r="C31" s="19">
        <v>1</v>
      </c>
      <c r="D31" s="19">
        <v>24</v>
      </c>
      <c r="E31" s="20" t="s">
        <v>36</v>
      </c>
      <c r="F31" s="21" t="s">
        <v>38</v>
      </c>
      <c r="G31" s="22" t="s">
        <v>21</v>
      </c>
      <c r="H31" s="22">
        <v>216</v>
      </c>
      <c r="I31" s="19">
        <v>1</v>
      </c>
      <c r="J31" s="19">
        <v>6</v>
      </c>
      <c r="K31" s="19"/>
      <c r="L31" s="19"/>
      <c r="M31" s="19"/>
      <c r="N31" s="19">
        <v>4</v>
      </c>
      <c r="O31" s="19"/>
      <c r="P31" s="19"/>
      <c r="Q31" s="19"/>
      <c r="R31" s="19">
        <v>72</v>
      </c>
      <c r="S31" s="19"/>
      <c r="T31" s="19"/>
      <c r="U31" s="19"/>
      <c r="V31" s="33">
        <f>U31+T31+S31+R31</f>
        <v>72</v>
      </c>
    </row>
    <row r="32" spans="1:22" s="6" customFormat="1" ht="27.75" customHeight="1">
      <c r="A32" s="28">
        <f t="shared" si="2"/>
        <v>17</v>
      </c>
      <c r="B32" s="18" t="s">
        <v>18</v>
      </c>
      <c r="C32" s="19">
        <v>1</v>
      </c>
      <c r="D32" s="19">
        <v>12</v>
      </c>
      <c r="E32" s="20" t="s">
        <v>64</v>
      </c>
      <c r="F32" s="17" t="s">
        <v>61</v>
      </c>
      <c r="G32" s="22" t="s">
        <v>21</v>
      </c>
      <c r="H32" s="22">
        <v>648</v>
      </c>
      <c r="I32" s="19">
        <v>3</v>
      </c>
      <c r="J32" s="19">
        <v>6</v>
      </c>
      <c r="K32" s="19"/>
      <c r="L32" s="19"/>
      <c r="M32" s="19"/>
      <c r="N32" s="19">
        <v>2</v>
      </c>
      <c r="O32" s="19"/>
      <c r="P32" s="19"/>
      <c r="Q32" s="40"/>
      <c r="R32" s="41">
        <v>36</v>
      </c>
      <c r="S32" s="19"/>
      <c r="T32" s="19"/>
      <c r="U32" s="19"/>
      <c r="V32" s="33">
        <f>SUM(R32:U32)</f>
        <v>36</v>
      </c>
    </row>
    <row r="33" spans="1:22" s="6" customFormat="1" ht="27.75" customHeight="1">
      <c r="A33" s="28">
        <f t="shared" si="2"/>
        <v>18</v>
      </c>
      <c r="B33" s="18" t="s">
        <v>18</v>
      </c>
      <c r="C33" s="19">
        <v>1</v>
      </c>
      <c r="D33" s="19">
        <v>12</v>
      </c>
      <c r="E33" s="20" t="s">
        <v>64</v>
      </c>
      <c r="F33" s="17" t="s">
        <v>55</v>
      </c>
      <c r="G33" s="22" t="s">
        <v>21</v>
      </c>
      <c r="H33" s="22">
        <v>648</v>
      </c>
      <c r="I33" s="19">
        <v>3</v>
      </c>
      <c r="J33" s="19">
        <v>6</v>
      </c>
      <c r="K33" s="19"/>
      <c r="L33" s="19"/>
      <c r="M33" s="19"/>
      <c r="N33" s="19">
        <v>2</v>
      </c>
      <c r="O33" s="19"/>
      <c r="P33" s="19"/>
      <c r="Q33" s="40"/>
      <c r="R33" s="41">
        <v>35</v>
      </c>
      <c r="S33" s="19"/>
      <c r="T33" s="19"/>
      <c r="U33" s="19"/>
      <c r="V33" s="33">
        <f>SUM(R33:U33)</f>
        <v>35</v>
      </c>
    </row>
    <row r="34" spans="1:22" s="6" customFormat="1" ht="27.75" customHeight="1">
      <c r="A34" s="28">
        <f t="shared" si="2"/>
        <v>19</v>
      </c>
      <c r="B34" s="18" t="s">
        <v>12</v>
      </c>
      <c r="C34" s="19" t="s">
        <v>8</v>
      </c>
      <c r="D34" s="19">
        <v>6</v>
      </c>
      <c r="E34" s="20" t="s">
        <v>54</v>
      </c>
      <c r="F34" s="17" t="s">
        <v>72</v>
      </c>
      <c r="G34" s="22" t="s">
        <v>21</v>
      </c>
      <c r="H34" s="22">
        <v>216</v>
      </c>
      <c r="I34" s="19">
        <v>1</v>
      </c>
      <c r="J34" s="19">
        <v>6</v>
      </c>
      <c r="K34" s="19"/>
      <c r="L34" s="19"/>
      <c r="M34" s="19"/>
      <c r="N34" s="19">
        <v>1</v>
      </c>
      <c r="O34" s="19"/>
      <c r="P34" s="19"/>
      <c r="Q34" s="40"/>
      <c r="R34" s="41">
        <v>18</v>
      </c>
      <c r="S34" s="19"/>
      <c r="T34" s="19"/>
      <c r="U34" s="19"/>
      <c r="V34" s="33">
        <f>SUM(R34:U34)</f>
        <v>18</v>
      </c>
    </row>
    <row r="35" spans="1:22" s="6" customFormat="1" ht="27.75" customHeight="1">
      <c r="A35" s="28">
        <f t="shared" si="2"/>
        <v>20</v>
      </c>
      <c r="B35" s="18" t="s">
        <v>92</v>
      </c>
      <c r="C35" s="19"/>
      <c r="D35" s="19">
        <v>12</v>
      </c>
      <c r="E35" s="20" t="s">
        <v>93</v>
      </c>
      <c r="F35" s="17" t="s">
        <v>98</v>
      </c>
      <c r="G35" s="22" t="s">
        <v>21</v>
      </c>
      <c r="H35" s="22">
        <v>126</v>
      </c>
      <c r="I35" s="19" t="s">
        <v>96</v>
      </c>
      <c r="J35" s="19">
        <v>6</v>
      </c>
      <c r="K35" s="19"/>
      <c r="L35" s="19"/>
      <c r="M35" s="19"/>
      <c r="N35" s="19">
        <v>2</v>
      </c>
      <c r="O35" s="19"/>
      <c r="P35" s="19"/>
      <c r="Q35" s="40"/>
      <c r="R35" s="41">
        <v>30</v>
      </c>
      <c r="S35" s="19"/>
      <c r="T35" s="19"/>
      <c r="U35" s="19"/>
      <c r="V35" s="33">
        <f>SUM(R35:U35)</f>
        <v>30</v>
      </c>
    </row>
    <row r="36" spans="1:22" s="8" customFormat="1" ht="16.5" customHeight="1">
      <c r="A36" s="60" t="s">
        <v>26</v>
      </c>
      <c r="B36" s="69"/>
      <c r="C36" s="70"/>
      <c r="D36" s="35">
        <f>SUM(D16:D35)</f>
        <v>194</v>
      </c>
      <c r="E36" s="36"/>
      <c r="F36" s="36"/>
      <c r="G36" s="37"/>
      <c r="H36" s="37"/>
      <c r="I36" s="35"/>
      <c r="J36" s="35">
        <f aca="true" t="shared" si="3" ref="J36:V36">SUM(J16:J35)</f>
        <v>82</v>
      </c>
      <c r="K36" s="35">
        <f t="shared" si="3"/>
        <v>21</v>
      </c>
      <c r="L36" s="35">
        <f t="shared" si="3"/>
        <v>15</v>
      </c>
      <c r="M36" s="35">
        <f t="shared" si="3"/>
        <v>6</v>
      </c>
      <c r="N36" s="35">
        <f t="shared" si="3"/>
        <v>26</v>
      </c>
      <c r="O36" s="35">
        <f t="shared" si="3"/>
        <v>3</v>
      </c>
      <c r="P36" s="35">
        <f t="shared" si="3"/>
        <v>2</v>
      </c>
      <c r="Q36" s="35">
        <f t="shared" si="3"/>
        <v>1</v>
      </c>
      <c r="R36" s="35">
        <f t="shared" si="3"/>
        <v>445</v>
      </c>
      <c r="S36" s="35">
        <f t="shared" si="3"/>
        <v>54</v>
      </c>
      <c r="T36" s="35">
        <f t="shared" si="3"/>
        <v>33</v>
      </c>
      <c r="U36" s="35">
        <f t="shared" si="3"/>
        <v>15</v>
      </c>
      <c r="V36" s="38">
        <f t="shared" si="3"/>
        <v>547</v>
      </c>
    </row>
    <row r="37" spans="1:22" s="6" customFormat="1" ht="16.5" customHeight="1">
      <c r="A37" s="66" t="s">
        <v>25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8"/>
    </row>
    <row r="38" spans="1:22" s="6" customFormat="1" ht="16.5" customHeight="1">
      <c r="A38" s="56">
        <v>1</v>
      </c>
      <c r="B38" s="24" t="s">
        <v>47</v>
      </c>
      <c r="C38" s="25" t="s">
        <v>8</v>
      </c>
      <c r="D38" s="25">
        <v>6</v>
      </c>
      <c r="E38" s="24" t="s">
        <v>57</v>
      </c>
      <c r="F38" s="25" t="s">
        <v>55</v>
      </c>
      <c r="G38" s="19" t="s">
        <v>21</v>
      </c>
      <c r="H38" s="25">
        <v>432</v>
      </c>
      <c r="I38" s="25">
        <v>2</v>
      </c>
      <c r="J38" s="25"/>
      <c r="K38" s="25">
        <v>6</v>
      </c>
      <c r="L38" s="25"/>
      <c r="M38" s="25"/>
      <c r="N38" s="25"/>
      <c r="O38" s="25">
        <v>1</v>
      </c>
      <c r="P38" s="25"/>
      <c r="Q38" s="25"/>
      <c r="R38" s="25"/>
      <c r="S38" s="25">
        <v>16</v>
      </c>
      <c r="T38" s="25"/>
      <c r="U38" s="25"/>
      <c r="V38" s="25">
        <f>SUM(R38:U38)</f>
        <v>16</v>
      </c>
    </row>
    <row r="39" spans="1:22" s="6" customFormat="1" ht="28.5" customHeight="1">
      <c r="A39" s="56">
        <v>2</v>
      </c>
      <c r="B39" s="24" t="s">
        <v>91</v>
      </c>
      <c r="C39" s="25"/>
      <c r="D39" s="25">
        <v>12</v>
      </c>
      <c r="E39" s="24" t="s">
        <v>95</v>
      </c>
      <c r="F39" s="25" t="s">
        <v>41</v>
      </c>
      <c r="G39" s="19" t="s">
        <v>21</v>
      </c>
      <c r="H39" s="25">
        <v>126</v>
      </c>
      <c r="I39" s="25" t="s">
        <v>96</v>
      </c>
      <c r="J39" s="25">
        <v>6</v>
      </c>
      <c r="K39" s="25"/>
      <c r="L39" s="25"/>
      <c r="M39" s="25"/>
      <c r="N39" s="25">
        <v>2</v>
      </c>
      <c r="O39" s="25"/>
      <c r="P39" s="25"/>
      <c r="Q39" s="25"/>
      <c r="R39" s="25">
        <v>30</v>
      </c>
      <c r="S39" s="25"/>
      <c r="T39" s="25"/>
      <c r="U39" s="25"/>
      <c r="V39" s="25">
        <f>SUM(R39:U39)</f>
        <v>30</v>
      </c>
    </row>
    <row r="40" spans="1:22" s="8" customFormat="1" ht="14.25" customHeight="1">
      <c r="A40" s="60" t="s">
        <v>26</v>
      </c>
      <c r="B40" s="69"/>
      <c r="C40" s="70"/>
      <c r="D40" s="35">
        <f>SUM(D38:D39)</f>
        <v>18</v>
      </c>
      <c r="E40" s="36"/>
      <c r="F40" s="36"/>
      <c r="G40" s="37"/>
      <c r="H40" s="37"/>
      <c r="I40" s="35"/>
      <c r="J40" s="35">
        <f>SUM(J39:J39)</f>
        <v>6</v>
      </c>
      <c r="K40" s="35">
        <f>SUM(K39:K39)</f>
        <v>0</v>
      </c>
      <c r="L40" s="35"/>
      <c r="M40" s="35"/>
      <c r="N40" s="35">
        <f>SUM(N39:N39)</f>
        <v>2</v>
      </c>
      <c r="O40" s="35">
        <f>SUM(O39:O39)</f>
        <v>0</v>
      </c>
      <c r="P40" s="35"/>
      <c r="Q40" s="35"/>
      <c r="R40" s="35">
        <f>SUM(R39:R39)</f>
        <v>30</v>
      </c>
      <c r="S40" s="35">
        <f>SUM(S39:S39)</f>
        <v>0</v>
      </c>
      <c r="T40" s="35"/>
      <c r="U40" s="35"/>
      <c r="V40" s="35">
        <f>SUM(V38:V39)</f>
        <v>46</v>
      </c>
    </row>
    <row r="41" spans="1:22" s="5" customFormat="1" ht="15.75" customHeight="1">
      <c r="A41" s="66" t="s">
        <v>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8"/>
    </row>
    <row r="42" spans="1:23" s="5" customFormat="1" ht="27" customHeight="1">
      <c r="A42" s="28">
        <v>1</v>
      </c>
      <c r="B42" s="18" t="s">
        <v>9</v>
      </c>
      <c r="C42" s="19" t="s">
        <v>8</v>
      </c>
      <c r="D42" s="19">
        <v>18</v>
      </c>
      <c r="E42" s="20" t="s">
        <v>15</v>
      </c>
      <c r="F42" s="21" t="s">
        <v>38</v>
      </c>
      <c r="G42" s="22" t="s">
        <v>21</v>
      </c>
      <c r="H42" s="22">
        <v>648</v>
      </c>
      <c r="I42" s="19">
        <v>3</v>
      </c>
      <c r="J42" s="19"/>
      <c r="K42" s="19">
        <v>6</v>
      </c>
      <c r="L42" s="19">
        <v>6</v>
      </c>
      <c r="M42" s="19"/>
      <c r="N42" s="19"/>
      <c r="O42" s="19">
        <v>2</v>
      </c>
      <c r="P42" s="19">
        <v>1</v>
      </c>
      <c r="Q42" s="19"/>
      <c r="R42" s="19"/>
      <c r="S42" s="19">
        <v>36</v>
      </c>
      <c r="T42" s="19">
        <v>18</v>
      </c>
      <c r="U42" s="19"/>
      <c r="V42" s="42">
        <f>U42+T42+S42+R42</f>
        <v>54</v>
      </c>
      <c r="W42" s="5">
        <f>SUM(V42)</f>
        <v>54</v>
      </c>
    </row>
    <row r="43" spans="1:22" s="5" customFormat="1" ht="27" customHeight="1">
      <c r="A43" s="28">
        <f>A42+1</f>
        <v>2</v>
      </c>
      <c r="B43" s="18" t="s">
        <v>9</v>
      </c>
      <c r="C43" s="19" t="s">
        <v>8</v>
      </c>
      <c r="D43" s="19">
        <v>12</v>
      </c>
      <c r="E43" s="20" t="s">
        <v>63</v>
      </c>
      <c r="F43" s="21" t="s">
        <v>68</v>
      </c>
      <c r="G43" s="22" t="s">
        <v>21</v>
      </c>
      <c r="H43" s="22">
        <v>216</v>
      </c>
      <c r="I43" s="19">
        <v>1</v>
      </c>
      <c r="J43" s="19">
        <v>6</v>
      </c>
      <c r="K43" s="19"/>
      <c r="L43" s="19"/>
      <c r="M43" s="19"/>
      <c r="N43" s="19">
        <v>2</v>
      </c>
      <c r="O43" s="19"/>
      <c r="P43" s="19"/>
      <c r="Q43" s="19"/>
      <c r="R43" s="19">
        <v>35</v>
      </c>
      <c r="S43" s="19"/>
      <c r="T43" s="19"/>
      <c r="U43" s="19"/>
      <c r="V43" s="42">
        <f>SUM(R43:U43)</f>
        <v>35</v>
      </c>
    </row>
    <row r="44" spans="1:23" s="5" customFormat="1" ht="26.25" customHeight="1">
      <c r="A44" s="28">
        <f aca="true" t="shared" si="4" ref="A44:A50">A43+1</f>
        <v>3</v>
      </c>
      <c r="B44" s="18" t="s">
        <v>10</v>
      </c>
      <c r="C44" s="19" t="s">
        <v>8</v>
      </c>
      <c r="D44" s="19">
        <v>6</v>
      </c>
      <c r="E44" s="20" t="s">
        <v>43</v>
      </c>
      <c r="F44" s="21" t="s">
        <v>39</v>
      </c>
      <c r="G44" s="22" t="s">
        <v>21</v>
      </c>
      <c r="H44" s="22">
        <v>216</v>
      </c>
      <c r="I44" s="19">
        <v>1</v>
      </c>
      <c r="J44" s="19">
        <v>6</v>
      </c>
      <c r="K44" s="19"/>
      <c r="L44" s="19"/>
      <c r="M44" s="19"/>
      <c r="N44" s="19">
        <v>1</v>
      </c>
      <c r="O44" s="19"/>
      <c r="P44" s="19"/>
      <c r="Q44" s="19"/>
      <c r="R44" s="19">
        <v>16</v>
      </c>
      <c r="S44" s="19"/>
      <c r="T44" s="19"/>
      <c r="U44" s="19"/>
      <c r="V44" s="42">
        <f>R44+S44+T44+U44</f>
        <v>16</v>
      </c>
      <c r="W44" s="5">
        <f>SUM(R44:V44)</f>
        <v>32</v>
      </c>
    </row>
    <row r="45" spans="1:23" s="5" customFormat="1" ht="27.75" customHeight="1">
      <c r="A45" s="28">
        <f t="shared" si="4"/>
        <v>4</v>
      </c>
      <c r="B45" s="18" t="s">
        <v>10</v>
      </c>
      <c r="C45" s="19" t="s">
        <v>8</v>
      </c>
      <c r="D45" s="19">
        <v>2</v>
      </c>
      <c r="E45" s="20" t="s">
        <v>44</v>
      </c>
      <c r="F45" s="21" t="s">
        <v>40</v>
      </c>
      <c r="G45" s="22" t="s">
        <v>21</v>
      </c>
      <c r="H45" s="22">
        <v>72</v>
      </c>
      <c r="I45" s="19">
        <v>1</v>
      </c>
      <c r="J45" s="19">
        <v>2</v>
      </c>
      <c r="K45" s="19"/>
      <c r="L45" s="19"/>
      <c r="M45" s="19"/>
      <c r="N45" s="19">
        <v>1</v>
      </c>
      <c r="O45" s="19"/>
      <c r="P45" s="19"/>
      <c r="Q45" s="19"/>
      <c r="R45" s="19">
        <v>15</v>
      </c>
      <c r="S45" s="19"/>
      <c r="T45" s="19"/>
      <c r="U45" s="19"/>
      <c r="V45" s="42">
        <f>U45+T45+S45+R45</f>
        <v>15</v>
      </c>
      <c r="W45" s="5">
        <f>SUM(R45:V45)</f>
        <v>30</v>
      </c>
    </row>
    <row r="46" spans="1:22" s="5" customFormat="1" ht="27.75" customHeight="1">
      <c r="A46" s="28">
        <f t="shared" si="4"/>
        <v>5</v>
      </c>
      <c r="B46" s="18" t="s">
        <v>60</v>
      </c>
      <c r="C46" s="19" t="s">
        <v>8</v>
      </c>
      <c r="D46" s="19">
        <v>6</v>
      </c>
      <c r="E46" s="20" t="s">
        <v>80</v>
      </c>
      <c r="F46" s="21" t="s">
        <v>79</v>
      </c>
      <c r="G46" s="22" t="s">
        <v>21</v>
      </c>
      <c r="H46" s="22">
        <v>648</v>
      </c>
      <c r="I46" s="19">
        <v>3</v>
      </c>
      <c r="J46" s="19">
        <v>6</v>
      </c>
      <c r="K46" s="19"/>
      <c r="L46" s="19"/>
      <c r="M46" s="19"/>
      <c r="N46" s="19">
        <v>1</v>
      </c>
      <c r="O46" s="19"/>
      <c r="P46" s="19"/>
      <c r="Q46" s="19"/>
      <c r="R46" s="19">
        <v>17</v>
      </c>
      <c r="S46" s="19"/>
      <c r="T46" s="19"/>
      <c r="U46" s="19"/>
      <c r="V46" s="42">
        <f>SUM(R46:U46)</f>
        <v>17</v>
      </c>
    </row>
    <row r="47" spans="1:22" s="5" customFormat="1" ht="27.75" customHeight="1">
      <c r="A47" s="28">
        <f t="shared" si="4"/>
        <v>6</v>
      </c>
      <c r="B47" s="18" t="s">
        <v>60</v>
      </c>
      <c r="C47" s="19" t="s">
        <v>8</v>
      </c>
      <c r="D47" s="19">
        <v>6</v>
      </c>
      <c r="E47" s="20" t="s">
        <v>80</v>
      </c>
      <c r="F47" s="21" t="s">
        <v>65</v>
      </c>
      <c r="G47" s="22" t="s">
        <v>21</v>
      </c>
      <c r="H47" s="22">
        <v>648</v>
      </c>
      <c r="I47" s="19">
        <v>3</v>
      </c>
      <c r="J47" s="19">
        <v>6</v>
      </c>
      <c r="K47" s="19"/>
      <c r="L47" s="19"/>
      <c r="M47" s="19"/>
      <c r="N47" s="19">
        <v>1</v>
      </c>
      <c r="O47" s="19"/>
      <c r="P47" s="19"/>
      <c r="Q47" s="19"/>
      <c r="R47" s="19">
        <v>17</v>
      </c>
      <c r="S47" s="19"/>
      <c r="T47" s="19"/>
      <c r="U47" s="19"/>
      <c r="V47" s="42">
        <f>SUM(R47:U47)</f>
        <v>17</v>
      </c>
    </row>
    <row r="48" spans="1:22" s="5" customFormat="1" ht="27.75" customHeight="1">
      <c r="A48" s="28">
        <f t="shared" si="4"/>
        <v>7</v>
      </c>
      <c r="B48" s="18" t="s">
        <v>60</v>
      </c>
      <c r="C48" s="19" t="s">
        <v>8</v>
      </c>
      <c r="D48" s="19">
        <v>12</v>
      </c>
      <c r="E48" s="20" t="s">
        <v>56</v>
      </c>
      <c r="F48" s="21" t="s">
        <v>65</v>
      </c>
      <c r="G48" s="22" t="s">
        <v>21</v>
      </c>
      <c r="H48" s="22">
        <v>648</v>
      </c>
      <c r="I48" s="19">
        <v>3</v>
      </c>
      <c r="J48" s="19">
        <v>6</v>
      </c>
      <c r="K48" s="19"/>
      <c r="L48" s="19"/>
      <c r="M48" s="19"/>
      <c r="N48" s="19">
        <v>2</v>
      </c>
      <c r="O48" s="19"/>
      <c r="P48" s="19"/>
      <c r="Q48" s="19"/>
      <c r="R48" s="19">
        <v>36</v>
      </c>
      <c r="S48" s="19"/>
      <c r="T48" s="19"/>
      <c r="U48" s="19" t="s">
        <v>76</v>
      </c>
      <c r="V48" s="42">
        <f>SUM(R48:U48)</f>
        <v>36</v>
      </c>
    </row>
    <row r="49" spans="1:22" s="5" customFormat="1" ht="27.75" customHeight="1">
      <c r="A49" s="28">
        <f t="shared" si="4"/>
        <v>8</v>
      </c>
      <c r="B49" s="18" t="s">
        <v>88</v>
      </c>
      <c r="C49" s="19"/>
      <c r="D49" s="19">
        <v>12</v>
      </c>
      <c r="E49" s="20" t="s">
        <v>94</v>
      </c>
      <c r="F49" s="21" t="s">
        <v>65</v>
      </c>
      <c r="G49" s="22" t="s">
        <v>21</v>
      </c>
      <c r="H49" s="22">
        <v>126</v>
      </c>
      <c r="I49" s="19" t="s">
        <v>96</v>
      </c>
      <c r="J49" s="19">
        <v>6</v>
      </c>
      <c r="K49" s="19"/>
      <c r="L49" s="19"/>
      <c r="M49" s="19"/>
      <c r="N49" s="19">
        <v>2</v>
      </c>
      <c r="O49" s="19"/>
      <c r="P49" s="19"/>
      <c r="Q49" s="19"/>
      <c r="R49" s="19">
        <v>30</v>
      </c>
      <c r="S49" s="19"/>
      <c r="T49" s="19"/>
      <c r="U49" s="19"/>
      <c r="V49" s="42">
        <f>SUM(R49:U49)</f>
        <v>30</v>
      </c>
    </row>
    <row r="50" spans="1:22" s="5" customFormat="1" ht="27.75" customHeight="1">
      <c r="A50" s="28">
        <f t="shared" si="4"/>
        <v>9</v>
      </c>
      <c r="B50" s="18" t="s">
        <v>89</v>
      </c>
      <c r="C50" s="19"/>
      <c r="D50" s="19">
        <v>6</v>
      </c>
      <c r="E50" s="20" t="s">
        <v>90</v>
      </c>
      <c r="F50" s="21" t="s">
        <v>39</v>
      </c>
      <c r="G50" s="22" t="s">
        <v>21</v>
      </c>
      <c r="H50" s="22">
        <v>126</v>
      </c>
      <c r="I50" s="19" t="s">
        <v>96</v>
      </c>
      <c r="J50" s="19">
        <v>6</v>
      </c>
      <c r="K50" s="19"/>
      <c r="L50" s="19"/>
      <c r="M50" s="19"/>
      <c r="N50" s="19">
        <v>1</v>
      </c>
      <c r="O50" s="19"/>
      <c r="P50" s="19"/>
      <c r="Q50" s="19"/>
      <c r="R50" s="19">
        <v>15</v>
      </c>
      <c r="S50" s="19"/>
      <c r="T50" s="19"/>
      <c r="U50" s="19"/>
      <c r="V50" s="42">
        <f>SUM(R50:U50)</f>
        <v>15</v>
      </c>
    </row>
    <row r="51" spans="1:22" s="7" customFormat="1" ht="15.75" customHeight="1">
      <c r="A51" s="60" t="s">
        <v>26</v>
      </c>
      <c r="B51" s="69"/>
      <c r="C51" s="70"/>
      <c r="D51" s="43">
        <f>SUM(D42:D50)</f>
        <v>80</v>
      </c>
      <c r="E51" s="44"/>
      <c r="F51" s="44"/>
      <c r="G51" s="45"/>
      <c r="H51" s="45"/>
      <c r="I51" s="43"/>
      <c r="J51" s="43">
        <f aca="true" t="shared" si="5" ref="J51:V51">SUM(J42:J50)</f>
        <v>44</v>
      </c>
      <c r="K51" s="43">
        <f t="shared" si="5"/>
        <v>6</v>
      </c>
      <c r="L51" s="43">
        <f t="shared" si="5"/>
        <v>6</v>
      </c>
      <c r="M51" s="43">
        <f t="shared" si="5"/>
        <v>0</v>
      </c>
      <c r="N51" s="43">
        <f t="shared" si="5"/>
        <v>11</v>
      </c>
      <c r="O51" s="43">
        <f t="shared" si="5"/>
        <v>2</v>
      </c>
      <c r="P51" s="43">
        <f t="shared" si="5"/>
        <v>1</v>
      </c>
      <c r="Q51" s="43">
        <f t="shared" si="5"/>
        <v>0</v>
      </c>
      <c r="R51" s="43">
        <f t="shared" si="5"/>
        <v>181</v>
      </c>
      <c r="S51" s="43">
        <f t="shared" si="5"/>
        <v>36</v>
      </c>
      <c r="T51" s="43">
        <f t="shared" si="5"/>
        <v>18</v>
      </c>
      <c r="U51" s="43">
        <f t="shared" si="5"/>
        <v>0</v>
      </c>
      <c r="V51" s="46">
        <f t="shared" si="5"/>
        <v>235</v>
      </c>
    </row>
    <row r="52" spans="1:22" ht="22.5" customHeight="1">
      <c r="A52" s="57" t="s">
        <v>27</v>
      </c>
      <c r="B52" s="58"/>
      <c r="C52" s="59"/>
      <c r="D52" s="47">
        <f>D14+D36+D40+D51</f>
        <v>334</v>
      </c>
      <c r="E52" s="48"/>
      <c r="F52" s="48"/>
      <c r="G52" s="47"/>
      <c r="H52" s="47"/>
      <c r="I52" s="47"/>
      <c r="J52" s="47">
        <f>J14+J36+J40+J51</f>
        <v>159</v>
      </c>
      <c r="K52" s="47">
        <f>K14+K36+K40+K51</f>
        <v>33</v>
      </c>
      <c r="L52" s="47">
        <f aca="true" t="shared" si="6" ref="L52:U52">L51+L40+L36+L14</f>
        <v>27</v>
      </c>
      <c r="M52" s="47">
        <f t="shared" si="6"/>
        <v>6</v>
      </c>
      <c r="N52" s="47">
        <f t="shared" si="6"/>
        <v>45</v>
      </c>
      <c r="O52" s="47">
        <f t="shared" si="6"/>
        <v>6</v>
      </c>
      <c r="P52" s="47">
        <f t="shared" si="6"/>
        <v>4</v>
      </c>
      <c r="Q52" s="47">
        <f t="shared" si="6"/>
        <v>1</v>
      </c>
      <c r="R52" s="47">
        <f t="shared" si="6"/>
        <v>746</v>
      </c>
      <c r="S52" s="47">
        <f t="shared" si="6"/>
        <v>105</v>
      </c>
      <c r="T52" s="47">
        <f t="shared" si="6"/>
        <v>63</v>
      </c>
      <c r="U52" s="47">
        <f t="shared" si="6"/>
        <v>15</v>
      </c>
      <c r="V52" s="49">
        <f>V14+V36+V40+V51</f>
        <v>945</v>
      </c>
    </row>
    <row r="53" spans="1:22" s="4" customFormat="1" ht="22.5" customHeight="1">
      <c r="A53" s="24"/>
      <c r="B53" s="18">
        <v>342</v>
      </c>
      <c r="C53" s="19"/>
      <c r="D53" s="19">
        <f>B53-D52</f>
        <v>8</v>
      </c>
      <c r="E53" s="50"/>
      <c r="F53" s="50"/>
      <c r="G53" s="51"/>
      <c r="H53" s="52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>
        <v>963</v>
      </c>
      <c r="V53" s="54">
        <f>U53-V52</f>
        <v>18</v>
      </c>
    </row>
    <row r="54" spans="1:22" s="4" customFormat="1" ht="30.75" customHeight="1">
      <c r="A54" s="10"/>
      <c r="B54" s="85" t="s">
        <v>67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11"/>
    </row>
    <row r="55" spans="1:22" s="4" customFormat="1" ht="15.75" customHeight="1">
      <c r="A55" s="10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1"/>
    </row>
    <row r="56" spans="1:22" s="1" customFormat="1" ht="50.25" customHeight="1">
      <c r="A56" s="84" t="s">
        <v>0</v>
      </c>
      <c r="B56" s="73" t="s">
        <v>1</v>
      </c>
      <c r="C56" s="75" t="s">
        <v>30</v>
      </c>
      <c r="D56" s="75" t="s">
        <v>31</v>
      </c>
      <c r="E56" s="73" t="s">
        <v>2</v>
      </c>
      <c r="F56" s="73" t="s">
        <v>37</v>
      </c>
      <c r="G56" s="73" t="s">
        <v>32</v>
      </c>
      <c r="H56" s="75" t="s">
        <v>29</v>
      </c>
      <c r="I56" s="75" t="s">
        <v>28</v>
      </c>
      <c r="J56" s="73" t="s">
        <v>6</v>
      </c>
      <c r="K56" s="73"/>
      <c r="L56" s="73"/>
      <c r="M56" s="73"/>
      <c r="N56" s="73" t="s">
        <v>3</v>
      </c>
      <c r="O56" s="73"/>
      <c r="P56" s="73"/>
      <c r="Q56" s="73"/>
      <c r="R56" s="73" t="s">
        <v>4</v>
      </c>
      <c r="S56" s="73"/>
      <c r="T56" s="73"/>
      <c r="U56" s="73"/>
      <c r="V56" s="73" t="s">
        <v>5</v>
      </c>
    </row>
    <row r="57" spans="1:22" ht="42.75" customHeight="1">
      <c r="A57" s="74"/>
      <c r="B57" s="74"/>
      <c r="C57" s="76"/>
      <c r="D57" s="76"/>
      <c r="E57" s="74"/>
      <c r="F57" s="73"/>
      <c r="G57" s="81"/>
      <c r="H57" s="75"/>
      <c r="I57" s="76"/>
      <c r="J57" s="14">
        <v>1</v>
      </c>
      <c r="K57" s="14">
        <v>2</v>
      </c>
      <c r="L57" s="14">
        <v>3</v>
      </c>
      <c r="M57" s="15" t="s">
        <v>7</v>
      </c>
      <c r="N57" s="14">
        <v>1</v>
      </c>
      <c r="O57" s="14">
        <v>2</v>
      </c>
      <c r="P57" s="14">
        <v>3</v>
      </c>
      <c r="Q57" s="15" t="s">
        <v>7</v>
      </c>
      <c r="R57" s="14">
        <v>1</v>
      </c>
      <c r="S57" s="14">
        <v>2</v>
      </c>
      <c r="T57" s="14">
        <v>3</v>
      </c>
      <c r="U57" s="15" t="s">
        <v>7</v>
      </c>
      <c r="V57" s="84"/>
    </row>
    <row r="58" spans="1:22" s="3" customFormat="1" ht="11.25" customHeight="1">
      <c r="A58" s="16">
        <v>1</v>
      </c>
      <c r="B58" s="16">
        <v>2</v>
      </c>
      <c r="C58" s="16">
        <v>3</v>
      </c>
      <c r="D58" s="16">
        <v>4</v>
      </c>
      <c r="E58" s="16">
        <v>5</v>
      </c>
      <c r="F58" s="16"/>
      <c r="G58" s="16">
        <v>6</v>
      </c>
      <c r="H58" s="16"/>
      <c r="I58" s="16">
        <v>7</v>
      </c>
      <c r="J58" s="16">
        <v>8</v>
      </c>
      <c r="K58" s="16">
        <v>9</v>
      </c>
      <c r="L58" s="16">
        <v>10</v>
      </c>
      <c r="M58" s="16">
        <v>11</v>
      </c>
      <c r="N58" s="16">
        <v>12</v>
      </c>
      <c r="O58" s="16">
        <v>13</v>
      </c>
      <c r="P58" s="16">
        <v>14</v>
      </c>
      <c r="Q58" s="16">
        <v>15</v>
      </c>
      <c r="R58" s="16">
        <v>16</v>
      </c>
      <c r="S58" s="16">
        <v>17</v>
      </c>
      <c r="T58" s="16">
        <v>18</v>
      </c>
      <c r="U58" s="16">
        <v>19</v>
      </c>
      <c r="V58" s="16">
        <v>20</v>
      </c>
    </row>
    <row r="59" spans="1:22" s="3" customFormat="1" ht="12.75">
      <c r="A59" s="63" t="s">
        <v>22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5"/>
    </row>
    <row r="60" spans="1:23" s="6" customFormat="1" ht="30" customHeight="1">
      <c r="A60" s="32">
        <v>1</v>
      </c>
      <c r="B60" s="28" t="s">
        <v>14</v>
      </c>
      <c r="C60" s="19" t="s">
        <v>8</v>
      </c>
      <c r="D60" s="27">
        <v>2</v>
      </c>
      <c r="E60" s="21" t="s">
        <v>73</v>
      </c>
      <c r="F60" s="27" t="s">
        <v>62</v>
      </c>
      <c r="G60" s="22" t="s">
        <v>21</v>
      </c>
      <c r="H60" s="22">
        <v>72</v>
      </c>
      <c r="I60" s="27">
        <v>1</v>
      </c>
      <c r="J60" s="27">
        <v>2</v>
      </c>
      <c r="K60" s="27"/>
      <c r="L60" s="27"/>
      <c r="M60" s="27"/>
      <c r="N60" s="27">
        <v>1</v>
      </c>
      <c r="O60" s="27"/>
      <c r="P60" s="27"/>
      <c r="Q60" s="27"/>
      <c r="R60" s="27">
        <v>1</v>
      </c>
      <c r="S60" s="27"/>
      <c r="T60" s="27"/>
      <c r="U60" s="27"/>
      <c r="V60" s="55">
        <f>SUM(R60:U60)</f>
        <v>1</v>
      </c>
      <c r="W60" s="6">
        <f>SUM(R60:V60)</f>
        <v>2</v>
      </c>
    </row>
    <row r="61" spans="1:22" s="7" customFormat="1" ht="15.75" customHeight="1">
      <c r="A61" s="60" t="s">
        <v>26</v>
      </c>
      <c r="B61" s="69"/>
      <c r="C61" s="70"/>
      <c r="D61" s="43">
        <f>SUM(D60)</f>
        <v>2</v>
      </c>
      <c r="E61" s="44"/>
      <c r="F61" s="44"/>
      <c r="G61" s="45"/>
      <c r="H61" s="45"/>
      <c r="I61" s="43"/>
      <c r="J61" s="43">
        <f>SUM(J60)</f>
        <v>2</v>
      </c>
      <c r="K61" s="43"/>
      <c r="L61" s="43"/>
      <c r="M61" s="43"/>
      <c r="N61" s="43">
        <f>SUM(N60)</f>
        <v>1</v>
      </c>
      <c r="O61" s="43"/>
      <c r="P61" s="43"/>
      <c r="Q61" s="43"/>
      <c r="R61" s="43">
        <f>SUM(R60)</f>
        <v>1</v>
      </c>
      <c r="S61" s="43"/>
      <c r="T61" s="43"/>
      <c r="U61" s="43"/>
      <c r="V61" s="46">
        <f>SUM(V60)</f>
        <v>1</v>
      </c>
    </row>
    <row r="62" spans="1:22" ht="22.5" customHeight="1">
      <c r="A62" s="57" t="s">
        <v>27</v>
      </c>
      <c r="B62" s="58"/>
      <c r="C62" s="59"/>
      <c r="D62" s="47">
        <v>342</v>
      </c>
      <c r="E62" s="48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9"/>
    </row>
    <row r="63" spans="1:22" s="4" customFormat="1" ht="22.5" customHeight="1">
      <c r="A63" s="24"/>
      <c r="B63" s="18"/>
      <c r="C63" s="19"/>
      <c r="D63" s="19"/>
      <c r="E63" s="50"/>
      <c r="F63" s="50"/>
      <c r="G63" s="51"/>
      <c r="H63" s="52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>
        <v>30</v>
      </c>
      <c r="U63" s="53">
        <v>306</v>
      </c>
      <c r="V63" s="54"/>
    </row>
  </sheetData>
  <sheetProtection/>
  <mergeCells count="42">
    <mergeCell ref="A62:C62"/>
    <mergeCell ref="J56:M56"/>
    <mergeCell ref="N56:Q56"/>
    <mergeCell ref="R56:U56"/>
    <mergeCell ref="V56:V57"/>
    <mergeCell ref="A59:V59"/>
    <mergeCell ref="A61:C61"/>
    <mergeCell ref="B54:U54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O1:V1"/>
    <mergeCell ref="R5:U5"/>
    <mergeCell ref="F5:F6"/>
    <mergeCell ref="A2:V2"/>
    <mergeCell ref="G5:G6"/>
    <mergeCell ref="N5:Q5"/>
    <mergeCell ref="B3:U3"/>
    <mergeCell ref="I5:I6"/>
    <mergeCell ref="V5:V6"/>
    <mergeCell ref="A5:A6"/>
    <mergeCell ref="B5:B6"/>
    <mergeCell ref="C5:C6"/>
    <mergeCell ref="D5:D6"/>
    <mergeCell ref="E5:E6"/>
    <mergeCell ref="J5:M5"/>
    <mergeCell ref="H5:H6"/>
    <mergeCell ref="A52:C52"/>
    <mergeCell ref="A14:C14"/>
    <mergeCell ref="A8:V8"/>
    <mergeCell ref="A37:V37"/>
    <mergeCell ref="A41:V41"/>
    <mergeCell ref="A36:C36"/>
    <mergeCell ref="A15:V15"/>
    <mergeCell ref="A40:C40"/>
    <mergeCell ref="A51:C51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scale="80" r:id="rId1"/>
  <rowBreaks count="3" manualBreakCount="3">
    <brk id="14" max="255" man="1"/>
    <brk id="40" max="255" man="1"/>
    <brk id="6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Вероника</cp:lastModifiedBy>
  <cp:lastPrinted>2020-02-18T23:33:26Z</cp:lastPrinted>
  <dcterms:created xsi:type="dcterms:W3CDTF">2012-08-24T05:14:53Z</dcterms:created>
  <dcterms:modified xsi:type="dcterms:W3CDTF">2020-02-18T23:33:35Z</dcterms:modified>
  <cp:category/>
  <cp:version/>
  <cp:contentType/>
  <cp:contentStatus/>
</cp:coreProperties>
</file>